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52 semanas" sheetId="1" r:id="rId1"/>
  </sheets>
  <definedNames>
    <definedName name="ImporteBase">'52 semanas'!$C$4</definedName>
    <definedName name="Inicio">'52 semanas'!$C$5</definedName>
    <definedName name="Orden">'52 semanas'!$C$6</definedName>
  </definedNames>
  <calcPr calcId="124519" fullCalcOnLoad="1"/>
</workbook>
</file>

<file path=xl/sharedStrings.xml><?xml version="1.0" encoding="utf-8"?>
<sst xmlns="http://schemas.openxmlformats.org/spreadsheetml/2006/main" count="15" uniqueCount="15">
  <si>
    <t>Reto de ahorro de las 52 semanas</t>
  </si>
  <si>
    <t>Plantilla de Excel · Reto de las 52 semanas · Peso mexicano (MXN)</t>
  </si>
  <si>
    <t>Importe de la semana 1</t>
  </si>
  <si>
    <t>Fecha de inicio</t>
  </si>
  <si>
    <t>Orden</t>
  </si>
  <si>
    <t>De menos a más</t>
  </si>
  <si>
    <t>Semana</t>
  </si>
  <si>
    <t>Fecha</t>
  </si>
  <si>
    <t>Importe</t>
  </si>
  <si>
    <t>Acumulado</t>
  </si>
  <si>
    <t>Hecho</t>
  </si>
  <si>
    <t>Meta</t>
  </si>
  <si>
    <t>Ahorrado</t>
  </si>
  <si>
    <t>Falta</t>
  </si>
  <si>
    <t>Progreso</t>
  </si>
</sst>
</file>

<file path=xl/styles.xml><?xml version="1.0" encoding="utf-8"?>
<styleSheet xmlns="http://schemas.openxmlformats.org/spreadsheetml/2006/main">
  <numFmts count="2">
    <numFmt numFmtId="164" formatCode="[$$-80A]#,##0.00;\-[$$-80A]#,##0.00"/>
    <numFmt numFmtId="165" formatCode="0%"/>
  </numFmts>
  <fonts count="4">
    <font>
      <sz val="11"/>
      <color theme="1"/>
      <name val="Calibri"/>
      <family val="2"/>
      <scheme val="minor"/>
    </font>
    <font>
      <b/>
      <sz val="14"/>
      <color rgb="FF1F325A"/>
      <name val="Calibri"/>
      <family val="2"/>
      <scheme val="minor"/>
    </font>
    <font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3">
    <border>
      <left/>
      <right/>
      <top/>
      <bottom/>
      <diagonal/>
    </border>
    <border>
      <left style="thin">
        <color rgb="FFB8C0CE"/>
      </left>
      <right style="thin">
        <color rgb="FFB8C0CE"/>
      </right>
      <top style="thin">
        <color rgb="FFB8C0CE"/>
      </top>
      <bottom style="thin">
        <color rgb="FFB8C0CE"/>
      </bottom>
      <diagonal/>
    </border>
    <border>
      <left/>
      <right/>
      <top/>
      <bottom style="thin">
        <color rgb="FF80859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0" fillId="0" borderId="1" xfId="0" applyNumberFormat="1" applyBorder="1" applyAlignment="1" applyProtection="1">
      <alignment vertical="center"/>
      <protection locked="0"/>
    </xf>
    <xf numFmtId="164" fontId="0" fillId="0" borderId="0" xfId="0" applyNumberFormat="1" applyAlignment="1">
      <alignment vertical="center"/>
    </xf>
    <xf numFmtId="14" fontId="0" fillId="0" borderId="1" xfId="0" applyNumberFormat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165" fontId="0" fillId="0" borderId="0" xfId="0" applyNumberFormat="1" applyAlignment="1">
      <alignment vertical="center"/>
    </xf>
    <xf numFmtId="0" fontId="3" fillId="2" borderId="2" xfId="0" applyFont="1" applyFill="1" applyBorder="1" applyAlignment="1">
      <alignment vertical="center" wrapText="1"/>
    </xf>
    <xf numFmtId="1" fontId="0" fillId="0" borderId="0" xfId="0" applyNumberFormat="1" applyAlignment="1">
      <alignment horizontal="left" vertical="center"/>
    </xf>
    <xf numFmtId="14" fontId="0" fillId="0" borderId="0" xfId="0" applyNumberFormat="1" applyAlignment="1">
      <alignment vertical="center"/>
    </xf>
    <xf numFmtId="0" fontId="0" fillId="0" borderId="1" xfId="0" applyBorder="1" applyAlignment="1" applyProtection="1">
      <alignment horizontal="center" vertical="center"/>
      <protection locked="0"/>
    </xf>
  </cellXfs>
  <cellStyles count="1">
    <cellStyle name="Normal" xfId="0" builtinId="0"/>
  </cellStyles>
  <dxfs count="1">
    <dxf>
      <fill>
        <patternFill>
          <bgColor rgb="FFE3EA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showGridLines="0" tabSelected="1" workbookViewId="0">
      <pane ySplit="9" topLeftCell="A10" activePane="bottomLeft" state="frozen"/>
      <selection pane="bottomLeft"/>
    </sheetView>
  </sheetViews>
  <sheetFormatPr defaultRowHeight="15" x14ac:dyDescent="0.25"/>
  <cols>
    <col min="1" max="1" width="10.7109375" customWidth="1"/>
    <col min="2" max="2" width="13.7109375" customWidth="1"/>
    <col min="3" max="4" width="14.7109375" customWidth="1"/>
    <col min="5" max="5" width="8.7109375" customWidth="1"/>
    <col min="6" max="6" width="3.7109375" customWidth="1"/>
    <col min="7" max="7" width="12.7109375" customWidth="1"/>
    <col min="8" max="8" width="15.7109375" customWidth="1"/>
  </cols>
  <sheetData>
    <row r="1" spans="1:8" ht="24" customHeight="1" x14ac:dyDescent="0.25">
      <c r="A1" s="1" t="s">
        <v>0</v>
      </c>
    </row>
    <row r="2" spans="1:8" x14ac:dyDescent="0.25">
      <c r="A2" s="2" t="s">
        <v>1</v>
      </c>
    </row>
    <row r="4" spans="1:8" x14ac:dyDescent="0.25">
      <c r="A4" s="3" t="s">
        <v>2</v>
      </c>
      <c r="C4" s="4">
        <v>10</v>
      </c>
      <c r="G4" s="3" t="s">
        <v>11</v>
      </c>
      <c r="H4" s="5">
        <f>SUM($C$10:$C$61)</f>
        <v>13780.0</v>
      </c>
    </row>
    <row r="5" spans="1:8" x14ac:dyDescent="0.25">
      <c r="A5" s="3" t="s">
        <v>3</v>
      </c>
      <c r="C5" s="6"/>
      <c r="G5" s="3" t="s">
        <v>12</v>
      </c>
      <c r="H5" s="5">
        <f>SUMIF($E$10:$E$61,"✓",$C$10:$C$61)</f>
        <v>0.0</v>
      </c>
    </row>
    <row r="6" spans="1:8" x14ac:dyDescent="0.25">
      <c r="A6" s="3" t="s">
        <v>4</v>
      </c>
      <c r="C6" s="7" t="s">
        <v>5</v>
      </c>
      <c r="G6" s="3" t="s">
        <v>13</v>
      </c>
      <c r="H6" s="5">
        <f>H4-H5</f>
        <v>13780.0</v>
      </c>
    </row>
    <row r="7" spans="1:8" x14ac:dyDescent="0.25">
      <c r="G7" s="3" t="s">
        <v>14</v>
      </c>
      <c r="H7" s="8">
        <f>IF(H4&gt;0,H5/H4,0)</f>
        <v>0.0</v>
      </c>
    </row>
    <row r="9" spans="1:8" ht="20" customHeight="1" x14ac:dyDescent="0.25">
      <c r="A9" s="9" t="s">
        <v>6</v>
      </c>
      <c r="B9" s="9" t="s">
        <v>7</v>
      </c>
      <c r="C9" s="9" t="s">
        <v>8</v>
      </c>
      <c r="D9" s="9" t="s">
        <v>9</v>
      </c>
      <c r="E9" s="9" t="s">
        <v>10</v>
      </c>
    </row>
    <row r="10" spans="1:8" x14ac:dyDescent="0.25">
      <c r="A10" s="10">
        <v>1</v>
      </c>
      <c r="B10" s="11">
        <f>IF(Inicio="","",Inicio+7*(A10-1))</f>
        <v/>
      </c>
      <c r="C10" s="5">
        <f>ImporteBase*IF(Orden="De más a menos",53-A10,A10)</f>
        <v>10.0</v>
      </c>
      <c r="D10" s="5">
        <f>SUM($C$10:C10)</f>
        <v>10.0</v>
      </c>
      <c r="E10" s="12"/>
    </row>
    <row r="11" spans="1:8" x14ac:dyDescent="0.25">
      <c r="A11" s="10">
        <v>2</v>
      </c>
      <c r="B11" s="11">
        <f>IF(Inicio="","",Inicio+7*(A11-1))</f>
        <v/>
      </c>
      <c r="C11" s="5">
        <f>ImporteBase*IF(Orden="De más a menos",53-A11,A11)</f>
        <v>20.0</v>
      </c>
      <c r="D11" s="5">
        <f>SUM($C$10:C11)</f>
        <v>30.0</v>
      </c>
      <c r="E11" s="12"/>
    </row>
    <row r="12" spans="1:8" x14ac:dyDescent="0.25">
      <c r="A12" s="10">
        <v>3</v>
      </c>
      <c r="B12" s="11">
        <f>IF(Inicio="","",Inicio+7*(A12-1))</f>
        <v/>
      </c>
      <c r="C12" s="5">
        <f>ImporteBase*IF(Orden="De más a menos",53-A12,A12)</f>
        <v>30.0</v>
      </c>
      <c r="D12" s="5">
        <f>SUM($C$10:C12)</f>
        <v>60.0</v>
      </c>
      <c r="E12" s="12"/>
    </row>
    <row r="13" spans="1:8" x14ac:dyDescent="0.25">
      <c r="A13" s="10">
        <v>4</v>
      </c>
      <c r="B13" s="11">
        <f>IF(Inicio="","",Inicio+7*(A13-1))</f>
        <v/>
      </c>
      <c r="C13" s="5">
        <f>ImporteBase*IF(Orden="De más a menos",53-A13,A13)</f>
        <v>40.0</v>
      </c>
      <c r="D13" s="5">
        <f>SUM($C$10:C13)</f>
        <v>100.0</v>
      </c>
      <c r="E13" s="12"/>
    </row>
    <row r="14" spans="1:8" x14ac:dyDescent="0.25">
      <c r="A14" s="10">
        <v>5</v>
      </c>
      <c r="B14" s="11">
        <f>IF(Inicio="","",Inicio+7*(A14-1))</f>
        <v/>
      </c>
      <c r="C14" s="5">
        <f>ImporteBase*IF(Orden="De más a menos",53-A14,A14)</f>
        <v>50.0</v>
      </c>
      <c r="D14" s="5">
        <f>SUM($C$10:C14)</f>
        <v>150.0</v>
      </c>
      <c r="E14" s="12"/>
    </row>
    <row r="15" spans="1:8" x14ac:dyDescent="0.25">
      <c r="A15" s="10">
        <v>6</v>
      </c>
      <c r="B15" s="11">
        <f>IF(Inicio="","",Inicio+7*(A15-1))</f>
        <v/>
      </c>
      <c r="C15" s="5">
        <f>ImporteBase*IF(Orden="De más a menos",53-A15,A15)</f>
        <v>60.0</v>
      </c>
      <c r="D15" s="5">
        <f>SUM($C$10:C15)</f>
        <v>210.0</v>
      </c>
      <c r="E15" s="12"/>
    </row>
    <row r="16" spans="1:8" x14ac:dyDescent="0.25">
      <c r="A16" s="10">
        <v>7</v>
      </c>
      <c r="B16" s="11">
        <f>IF(Inicio="","",Inicio+7*(A16-1))</f>
        <v/>
      </c>
      <c r="C16" s="5">
        <f>ImporteBase*IF(Orden="De más a menos",53-A16,A16)</f>
        <v>70.0</v>
      </c>
      <c r="D16" s="5">
        <f>SUM($C$10:C16)</f>
        <v>280.0</v>
      </c>
      <c r="E16" s="12"/>
    </row>
    <row r="17" spans="1:5" x14ac:dyDescent="0.25">
      <c r="A17" s="10">
        <v>8</v>
      </c>
      <c r="B17" s="11">
        <f>IF(Inicio="","",Inicio+7*(A17-1))</f>
        <v/>
      </c>
      <c r="C17" s="5">
        <f>ImporteBase*IF(Orden="De más a menos",53-A17,A17)</f>
        <v>80.0</v>
      </c>
      <c r="D17" s="5">
        <f>SUM($C$10:C17)</f>
        <v>360.0</v>
      </c>
      <c r="E17" s="12"/>
    </row>
    <row r="18" spans="1:5" x14ac:dyDescent="0.25">
      <c r="A18" s="10">
        <v>9</v>
      </c>
      <c r="B18" s="11">
        <f>IF(Inicio="","",Inicio+7*(A18-1))</f>
        <v/>
      </c>
      <c r="C18" s="5">
        <f>ImporteBase*IF(Orden="De más a menos",53-A18,A18)</f>
        <v>90.0</v>
      </c>
      <c r="D18" s="5">
        <f>SUM($C$10:C18)</f>
        <v>450.0</v>
      </c>
      <c r="E18" s="12"/>
    </row>
    <row r="19" spans="1:5" x14ac:dyDescent="0.25">
      <c r="A19" s="10">
        <v>10</v>
      </c>
      <c r="B19" s="11">
        <f>IF(Inicio="","",Inicio+7*(A19-1))</f>
        <v/>
      </c>
      <c r="C19" s="5">
        <f>ImporteBase*IF(Orden="De más a menos",53-A19,A19)</f>
        <v>100.0</v>
      </c>
      <c r="D19" s="5">
        <f>SUM($C$10:C19)</f>
        <v>550.0</v>
      </c>
      <c r="E19" s="12"/>
    </row>
    <row r="20" spans="1:5" x14ac:dyDescent="0.25">
      <c r="A20" s="10">
        <v>11</v>
      </c>
      <c r="B20" s="11">
        <f>IF(Inicio="","",Inicio+7*(A20-1))</f>
        <v/>
      </c>
      <c r="C20" s="5">
        <f>ImporteBase*IF(Orden="De más a menos",53-A20,A20)</f>
        <v>110.0</v>
      </c>
      <c r="D20" s="5">
        <f>SUM($C$10:C20)</f>
        <v>660.0</v>
      </c>
      <c r="E20" s="12"/>
    </row>
    <row r="21" spans="1:5" x14ac:dyDescent="0.25">
      <c r="A21" s="10">
        <v>12</v>
      </c>
      <c r="B21" s="11">
        <f>IF(Inicio="","",Inicio+7*(A21-1))</f>
        <v/>
      </c>
      <c r="C21" s="5">
        <f>ImporteBase*IF(Orden="De más a menos",53-A21,A21)</f>
        <v>120.0</v>
      </c>
      <c r="D21" s="5">
        <f>SUM($C$10:C21)</f>
        <v>780.0</v>
      </c>
      <c r="E21" s="12"/>
    </row>
    <row r="22" spans="1:5" x14ac:dyDescent="0.25">
      <c r="A22" s="10">
        <v>13</v>
      </c>
      <c r="B22" s="11">
        <f>IF(Inicio="","",Inicio+7*(A22-1))</f>
        <v/>
      </c>
      <c r="C22" s="5">
        <f>ImporteBase*IF(Orden="De más a menos",53-A22,A22)</f>
        <v>130.0</v>
      </c>
      <c r="D22" s="5">
        <f>SUM($C$10:C22)</f>
        <v>910.0</v>
      </c>
      <c r="E22" s="12"/>
    </row>
    <row r="23" spans="1:5" x14ac:dyDescent="0.25">
      <c r="A23" s="10">
        <v>14</v>
      </c>
      <c r="B23" s="11">
        <f>IF(Inicio="","",Inicio+7*(A23-1))</f>
        <v/>
      </c>
      <c r="C23" s="5">
        <f>ImporteBase*IF(Orden="De más a menos",53-A23,A23)</f>
        <v>140.0</v>
      </c>
      <c r="D23" s="5">
        <f>SUM($C$10:C23)</f>
        <v>1050.0</v>
      </c>
      <c r="E23" s="12"/>
    </row>
    <row r="24" spans="1:5" x14ac:dyDescent="0.25">
      <c r="A24" s="10">
        <v>15</v>
      </c>
      <c r="B24" s="11">
        <f>IF(Inicio="","",Inicio+7*(A24-1))</f>
        <v/>
      </c>
      <c r="C24" s="5">
        <f>ImporteBase*IF(Orden="De más a menos",53-A24,A24)</f>
        <v>150.0</v>
      </c>
      <c r="D24" s="5">
        <f>SUM($C$10:C24)</f>
        <v>1200.0</v>
      </c>
      <c r="E24" s="12"/>
    </row>
    <row r="25" spans="1:5" x14ac:dyDescent="0.25">
      <c r="A25" s="10">
        <v>16</v>
      </c>
      <c r="B25" s="11">
        <f>IF(Inicio="","",Inicio+7*(A25-1))</f>
        <v/>
      </c>
      <c r="C25" s="5">
        <f>ImporteBase*IF(Orden="De más a menos",53-A25,A25)</f>
        <v>160.0</v>
      </c>
      <c r="D25" s="5">
        <f>SUM($C$10:C25)</f>
        <v>1360.0</v>
      </c>
      <c r="E25" s="12"/>
    </row>
    <row r="26" spans="1:5" x14ac:dyDescent="0.25">
      <c r="A26" s="10">
        <v>17</v>
      </c>
      <c r="B26" s="11">
        <f>IF(Inicio="","",Inicio+7*(A26-1))</f>
        <v/>
      </c>
      <c r="C26" s="5">
        <f>ImporteBase*IF(Orden="De más a menos",53-A26,A26)</f>
        <v>170.0</v>
      </c>
      <c r="D26" s="5">
        <f>SUM($C$10:C26)</f>
        <v>1530.0</v>
      </c>
      <c r="E26" s="12"/>
    </row>
    <row r="27" spans="1:5" x14ac:dyDescent="0.25">
      <c r="A27" s="10">
        <v>18</v>
      </c>
      <c r="B27" s="11">
        <f>IF(Inicio="","",Inicio+7*(A27-1))</f>
        <v/>
      </c>
      <c r="C27" s="5">
        <f>ImporteBase*IF(Orden="De más a menos",53-A27,A27)</f>
        <v>180.0</v>
      </c>
      <c r="D27" s="5">
        <f>SUM($C$10:C27)</f>
        <v>1710.0</v>
      </c>
      <c r="E27" s="12"/>
    </row>
    <row r="28" spans="1:5" x14ac:dyDescent="0.25">
      <c r="A28" s="10">
        <v>19</v>
      </c>
      <c r="B28" s="11">
        <f>IF(Inicio="","",Inicio+7*(A28-1))</f>
        <v/>
      </c>
      <c r="C28" s="5">
        <f>ImporteBase*IF(Orden="De más a menos",53-A28,A28)</f>
        <v>190.0</v>
      </c>
      <c r="D28" s="5">
        <f>SUM($C$10:C28)</f>
        <v>1900.0</v>
      </c>
      <c r="E28" s="12"/>
    </row>
    <row r="29" spans="1:5" x14ac:dyDescent="0.25">
      <c r="A29" s="10">
        <v>20</v>
      </c>
      <c r="B29" s="11">
        <f>IF(Inicio="","",Inicio+7*(A29-1))</f>
        <v/>
      </c>
      <c r="C29" s="5">
        <f>ImporteBase*IF(Orden="De más a menos",53-A29,A29)</f>
        <v>200.0</v>
      </c>
      <c r="D29" s="5">
        <f>SUM($C$10:C29)</f>
        <v>2100.0</v>
      </c>
      <c r="E29" s="12"/>
    </row>
    <row r="30" spans="1:5" x14ac:dyDescent="0.25">
      <c r="A30" s="10">
        <v>21</v>
      </c>
      <c r="B30" s="11">
        <f>IF(Inicio="","",Inicio+7*(A30-1))</f>
        <v/>
      </c>
      <c r="C30" s="5">
        <f>ImporteBase*IF(Orden="De más a menos",53-A30,A30)</f>
        <v>210.0</v>
      </c>
      <c r="D30" s="5">
        <f>SUM($C$10:C30)</f>
        <v>2310.0</v>
      </c>
      <c r="E30" s="12"/>
    </row>
    <row r="31" spans="1:5" x14ac:dyDescent="0.25">
      <c r="A31" s="10">
        <v>22</v>
      </c>
      <c r="B31" s="11">
        <f>IF(Inicio="","",Inicio+7*(A31-1))</f>
        <v/>
      </c>
      <c r="C31" s="5">
        <f>ImporteBase*IF(Orden="De más a menos",53-A31,A31)</f>
        <v>220.0</v>
      </c>
      <c r="D31" s="5">
        <f>SUM($C$10:C31)</f>
        <v>2530.0</v>
      </c>
      <c r="E31" s="12"/>
    </row>
    <row r="32" spans="1:5" x14ac:dyDescent="0.25">
      <c r="A32" s="10">
        <v>23</v>
      </c>
      <c r="B32" s="11">
        <f>IF(Inicio="","",Inicio+7*(A32-1))</f>
        <v/>
      </c>
      <c r="C32" s="5">
        <f>ImporteBase*IF(Orden="De más a menos",53-A32,A32)</f>
        <v>230.0</v>
      </c>
      <c r="D32" s="5">
        <f>SUM($C$10:C32)</f>
        <v>2760.0</v>
      </c>
      <c r="E32" s="12"/>
    </row>
    <row r="33" spans="1:5" x14ac:dyDescent="0.25">
      <c r="A33" s="10">
        <v>24</v>
      </c>
      <c r="B33" s="11">
        <f>IF(Inicio="","",Inicio+7*(A33-1))</f>
        <v/>
      </c>
      <c r="C33" s="5">
        <f>ImporteBase*IF(Orden="De más a menos",53-A33,A33)</f>
        <v>240.0</v>
      </c>
      <c r="D33" s="5">
        <f>SUM($C$10:C33)</f>
        <v>3000.0</v>
      </c>
      <c r="E33" s="12"/>
    </row>
    <row r="34" spans="1:5" x14ac:dyDescent="0.25">
      <c r="A34" s="10">
        <v>25</v>
      </c>
      <c r="B34" s="11">
        <f>IF(Inicio="","",Inicio+7*(A34-1))</f>
        <v/>
      </c>
      <c r="C34" s="5">
        <f>ImporteBase*IF(Orden="De más a menos",53-A34,A34)</f>
        <v>250.0</v>
      </c>
      <c r="D34" s="5">
        <f>SUM($C$10:C34)</f>
        <v>3250.0</v>
      </c>
      <c r="E34" s="12"/>
    </row>
    <row r="35" spans="1:5" x14ac:dyDescent="0.25">
      <c r="A35" s="10">
        <v>26</v>
      </c>
      <c r="B35" s="11">
        <f>IF(Inicio="","",Inicio+7*(A35-1))</f>
        <v/>
      </c>
      <c r="C35" s="5">
        <f>ImporteBase*IF(Orden="De más a menos",53-A35,A35)</f>
        <v>260.0</v>
      </c>
      <c r="D35" s="5">
        <f>SUM($C$10:C35)</f>
        <v>3510.0</v>
      </c>
      <c r="E35" s="12"/>
    </row>
    <row r="36" spans="1:5" x14ac:dyDescent="0.25">
      <c r="A36" s="10">
        <v>27</v>
      </c>
      <c r="B36" s="11">
        <f>IF(Inicio="","",Inicio+7*(A36-1))</f>
        <v/>
      </c>
      <c r="C36" s="5">
        <f>ImporteBase*IF(Orden="De más a menos",53-A36,A36)</f>
        <v>270.0</v>
      </c>
      <c r="D36" s="5">
        <f>SUM($C$10:C36)</f>
        <v>3780.0</v>
      </c>
      <c r="E36" s="12"/>
    </row>
    <row r="37" spans="1:5" x14ac:dyDescent="0.25">
      <c r="A37" s="10">
        <v>28</v>
      </c>
      <c r="B37" s="11">
        <f>IF(Inicio="","",Inicio+7*(A37-1))</f>
        <v/>
      </c>
      <c r="C37" s="5">
        <f>ImporteBase*IF(Orden="De más a menos",53-A37,A37)</f>
        <v>280.0</v>
      </c>
      <c r="D37" s="5">
        <f>SUM($C$10:C37)</f>
        <v>4060.0</v>
      </c>
      <c r="E37" s="12"/>
    </row>
    <row r="38" spans="1:5" x14ac:dyDescent="0.25">
      <c r="A38" s="10">
        <v>29</v>
      </c>
      <c r="B38" s="11">
        <f>IF(Inicio="","",Inicio+7*(A38-1))</f>
        <v/>
      </c>
      <c r="C38" s="5">
        <f>ImporteBase*IF(Orden="De más a menos",53-A38,A38)</f>
        <v>290.0</v>
      </c>
      <c r="D38" s="5">
        <f>SUM($C$10:C38)</f>
        <v>4350.0</v>
      </c>
      <c r="E38" s="12"/>
    </row>
    <row r="39" spans="1:5" x14ac:dyDescent="0.25">
      <c r="A39" s="10">
        <v>30</v>
      </c>
      <c r="B39" s="11">
        <f>IF(Inicio="","",Inicio+7*(A39-1))</f>
        <v/>
      </c>
      <c r="C39" s="5">
        <f>ImporteBase*IF(Orden="De más a menos",53-A39,A39)</f>
        <v>300.0</v>
      </c>
      <c r="D39" s="5">
        <f>SUM($C$10:C39)</f>
        <v>4650.0</v>
      </c>
      <c r="E39" s="12"/>
    </row>
    <row r="40" spans="1:5" x14ac:dyDescent="0.25">
      <c r="A40" s="10">
        <v>31</v>
      </c>
      <c r="B40" s="11">
        <f>IF(Inicio="","",Inicio+7*(A40-1))</f>
        <v/>
      </c>
      <c r="C40" s="5">
        <f>ImporteBase*IF(Orden="De más a menos",53-A40,A40)</f>
        <v>310.0</v>
      </c>
      <c r="D40" s="5">
        <f>SUM($C$10:C40)</f>
        <v>4960.0</v>
      </c>
      <c r="E40" s="12"/>
    </row>
    <row r="41" spans="1:5" x14ac:dyDescent="0.25">
      <c r="A41" s="10">
        <v>32</v>
      </c>
      <c r="B41" s="11">
        <f>IF(Inicio="","",Inicio+7*(A41-1))</f>
        <v/>
      </c>
      <c r="C41" s="5">
        <f>ImporteBase*IF(Orden="De más a menos",53-A41,A41)</f>
        <v>320.0</v>
      </c>
      <c r="D41" s="5">
        <f>SUM($C$10:C41)</f>
        <v>5280.0</v>
      </c>
      <c r="E41" s="12"/>
    </row>
    <row r="42" spans="1:5" x14ac:dyDescent="0.25">
      <c r="A42" s="10">
        <v>33</v>
      </c>
      <c r="B42" s="11">
        <f>IF(Inicio="","",Inicio+7*(A42-1))</f>
        <v/>
      </c>
      <c r="C42" s="5">
        <f>ImporteBase*IF(Orden="De más a menos",53-A42,A42)</f>
        <v>330.0</v>
      </c>
      <c r="D42" s="5">
        <f>SUM($C$10:C42)</f>
        <v>5610.0</v>
      </c>
      <c r="E42" s="12"/>
    </row>
    <row r="43" spans="1:5" x14ac:dyDescent="0.25">
      <c r="A43" s="10">
        <v>34</v>
      </c>
      <c r="B43" s="11">
        <f>IF(Inicio="","",Inicio+7*(A43-1))</f>
        <v/>
      </c>
      <c r="C43" s="5">
        <f>ImporteBase*IF(Orden="De más a menos",53-A43,A43)</f>
        <v>340.0</v>
      </c>
      <c r="D43" s="5">
        <f>SUM($C$10:C43)</f>
        <v>5950.0</v>
      </c>
      <c r="E43" s="12"/>
    </row>
    <row r="44" spans="1:5" x14ac:dyDescent="0.25">
      <c r="A44" s="10">
        <v>35</v>
      </c>
      <c r="B44" s="11">
        <f>IF(Inicio="","",Inicio+7*(A44-1))</f>
        <v/>
      </c>
      <c r="C44" s="5">
        <f>ImporteBase*IF(Orden="De más a menos",53-A44,A44)</f>
        <v>350.0</v>
      </c>
      <c r="D44" s="5">
        <f>SUM($C$10:C44)</f>
        <v>6300.0</v>
      </c>
      <c r="E44" s="12"/>
    </row>
    <row r="45" spans="1:5" x14ac:dyDescent="0.25">
      <c r="A45" s="10">
        <v>36</v>
      </c>
      <c r="B45" s="11">
        <f>IF(Inicio="","",Inicio+7*(A45-1))</f>
        <v/>
      </c>
      <c r="C45" s="5">
        <f>ImporteBase*IF(Orden="De más a menos",53-A45,A45)</f>
        <v>360.0</v>
      </c>
      <c r="D45" s="5">
        <f>SUM($C$10:C45)</f>
        <v>6660.0</v>
      </c>
      <c r="E45" s="12"/>
    </row>
    <row r="46" spans="1:5" x14ac:dyDescent="0.25">
      <c r="A46" s="10">
        <v>37</v>
      </c>
      <c r="B46" s="11">
        <f>IF(Inicio="","",Inicio+7*(A46-1))</f>
        <v/>
      </c>
      <c r="C46" s="5">
        <f>ImporteBase*IF(Orden="De más a menos",53-A46,A46)</f>
        <v>370.0</v>
      </c>
      <c r="D46" s="5">
        <f>SUM($C$10:C46)</f>
        <v>7030.0</v>
      </c>
      <c r="E46" s="12"/>
    </row>
    <row r="47" spans="1:5" x14ac:dyDescent="0.25">
      <c r="A47" s="10">
        <v>38</v>
      </c>
      <c r="B47" s="11">
        <f>IF(Inicio="","",Inicio+7*(A47-1))</f>
        <v/>
      </c>
      <c r="C47" s="5">
        <f>ImporteBase*IF(Orden="De más a menos",53-A47,A47)</f>
        <v>380.0</v>
      </c>
      <c r="D47" s="5">
        <f>SUM($C$10:C47)</f>
        <v>7410.0</v>
      </c>
      <c r="E47" s="12"/>
    </row>
    <row r="48" spans="1:5" x14ac:dyDescent="0.25">
      <c r="A48" s="10">
        <v>39</v>
      </c>
      <c r="B48" s="11">
        <f>IF(Inicio="","",Inicio+7*(A48-1))</f>
        <v/>
      </c>
      <c r="C48" s="5">
        <f>ImporteBase*IF(Orden="De más a menos",53-A48,A48)</f>
        <v>390.0</v>
      </c>
      <c r="D48" s="5">
        <f>SUM($C$10:C48)</f>
        <v>7800.0</v>
      </c>
      <c r="E48" s="12"/>
    </row>
    <row r="49" spans="1:5" x14ac:dyDescent="0.25">
      <c r="A49" s="10">
        <v>40</v>
      </c>
      <c r="B49" s="11">
        <f>IF(Inicio="","",Inicio+7*(A49-1))</f>
        <v/>
      </c>
      <c r="C49" s="5">
        <f>ImporteBase*IF(Orden="De más a menos",53-A49,A49)</f>
        <v>400.0</v>
      </c>
      <c r="D49" s="5">
        <f>SUM($C$10:C49)</f>
        <v>8200.0</v>
      </c>
      <c r="E49" s="12"/>
    </row>
    <row r="50" spans="1:5" x14ac:dyDescent="0.25">
      <c r="A50" s="10">
        <v>41</v>
      </c>
      <c r="B50" s="11">
        <f>IF(Inicio="","",Inicio+7*(A50-1))</f>
        <v/>
      </c>
      <c r="C50" s="5">
        <f>ImporteBase*IF(Orden="De más a menos",53-A50,A50)</f>
        <v>410.0</v>
      </c>
      <c r="D50" s="5">
        <f>SUM($C$10:C50)</f>
        <v>8610.0</v>
      </c>
      <c r="E50" s="12"/>
    </row>
    <row r="51" spans="1:5" x14ac:dyDescent="0.25">
      <c r="A51" s="10">
        <v>42</v>
      </c>
      <c r="B51" s="11">
        <f>IF(Inicio="","",Inicio+7*(A51-1))</f>
        <v/>
      </c>
      <c r="C51" s="5">
        <f>ImporteBase*IF(Orden="De más a menos",53-A51,A51)</f>
        <v>420.0</v>
      </c>
      <c r="D51" s="5">
        <f>SUM($C$10:C51)</f>
        <v>9030.0</v>
      </c>
      <c r="E51" s="12"/>
    </row>
    <row r="52" spans="1:5" x14ac:dyDescent="0.25">
      <c r="A52" s="10">
        <v>43</v>
      </c>
      <c r="B52" s="11">
        <f>IF(Inicio="","",Inicio+7*(A52-1))</f>
        <v/>
      </c>
      <c r="C52" s="5">
        <f>ImporteBase*IF(Orden="De más a menos",53-A52,A52)</f>
        <v>430.0</v>
      </c>
      <c r="D52" s="5">
        <f>SUM($C$10:C52)</f>
        <v>9460.0</v>
      </c>
      <c r="E52" s="12"/>
    </row>
    <row r="53" spans="1:5" x14ac:dyDescent="0.25">
      <c r="A53" s="10">
        <v>44</v>
      </c>
      <c r="B53" s="11">
        <f>IF(Inicio="","",Inicio+7*(A53-1))</f>
        <v/>
      </c>
      <c r="C53" s="5">
        <f>ImporteBase*IF(Orden="De más a menos",53-A53,A53)</f>
        <v>440.0</v>
      </c>
      <c r="D53" s="5">
        <f>SUM($C$10:C53)</f>
        <v>9900.0</v>
      </c>
      <c r="E53" s="12"/>
    </row>
    <row r="54" spans="1:5" x14ac:dyDescent="0.25">
      <c r="A54" s="10">
        <v>45</v>
      </c>
      <c r="B54" s="11">
        <f>IF(Inicio="","",Inicio+7*(A54-1))</f>
        <v/>
      </c>
      <c r="C54" s="5">
        <f>ImporteBase*IF(Orden="De más a menos",53-A54,A54)</f>
        <v>450.0</v>
      </c>
      <c r="D54" s="5">
        <f>SUM($C$10:C54)</f>
        <v>10350.0</v>
      </c>
      <c r="E54" s="12"/>
    </row>
    <row r="55" spans="1:5" x14ac:dyDescent="0.25">
      <c r="A55" s="10">
        <v>46</v>
      </c>
      <c r="B55" s="11">
        <f>IF(Inicio="","",Inicio+7*(A55-1))</f>
        <v/>
      </c>
      <c r="C55" s="5">
        <f>ImporteBase*IF(Orden="De más a menos",53-A55,A55)</f>
        <v>460.0</v>
      </c>
      <c r="D55" s="5">
        <f>SUM($C$10:C55)</f>
        <v>10810.0</v>
      </c>
      <c r="E55" s="12"/>
    </row>
    <row r="56" spans="1:5" x14ac:dyDescent="0.25">
      <c r="A56" s="10">
        <v>47</v>
      </c>
      <c r="B56" s="11">
        <f>IF(Inicio="","",Inicio+7*(A56-1))</f>
        <v/>
      </c>
      <c r="C56" s="5">
        <f>ImporteBase*IF(Orden="De más a menos",53-A56,A56)</f>
        <v>470.0</v>
      </c>
      <c r="D56" s="5">
        <f>SUM($C$10:C56)</f>
        <v>11280.0</v>
      </c>
      <c r="E56" s="12"/>
    </row>
    <row r="57" spans="1:5" x14ac:dyDescent="0.25">
      <c r="A57" s="10">
        <v>48</v>
      </c>
      <c r="B57" s="11">
        <f>IF(Inicio="","",Inicio+7*(A57-1))</f>
        <v/>
      </c>
      <c r="C57" s="5">
        <f>ImporteBase*IF(Orden="De más a menos",53-A57,A57)</f>
        <v>480.0</v>
      </c>
      <c r="D57" s="5">
        <f>SUM($C$10:C57)</f>
        <v>11760.0</v>
      </c>
      <c r="E57" s="12"/>
    </row>
    <row r="58" spans="1:5" x14ac:dyDescent="0.25">
      <c r="A58" s="10">
        <v>49</v>
      </c>
      <c r="B58" s="11">
        <f>IF(Inicio="","",Inicio+7*(A58-1))</f>
        <v/>
      </c>
      <c r="C58" s="5">
        <f>ImporteBase*IF(Orden="De más a menos",53-A58,A58)</f>
        <v>490.0</v>
      </c>
      <c r="D58" s="5">
        <f>SUM($C$10:C58)</f>
        <v>12250.0</v>
      </c>
      <c r="E58" s="12"/>
    </row>
    <row r="59" spans="1:5" x14ac:dyDescent="0.25">
      <c r="A59" s="10">
        <v>50</v>
      </c>
      <c r="B59" s="11">
        <f>IF(Inicio="","",Inicio+7*(A59-1))</f>
        <v/>
      </c>
      <c r="C59" s="5">
        <f>ImporteBase*IF(Orden="De más a menos",53-A59,A59)</f>
        <v>500.0</v>
      </c>
      <c r="D59" s="5">
        <f>SUM($C$10:C59)</f>
        <v>12750.0</v>
      </c>
      <c r="E59" s="12"/>
    </row>
    <row r="60" spans="1:5" x14ac:dyDescent="0.25">
      <c r="A60" s="10">
        <v>51</v>
      </c>
      <c r="B60" s="11">
        <f>IF(Inicio="","",Inicio+7*(A60-1))</f>
        <v/>
      </c>
      <c r="C60" s="5">
        <f>ImporteBase*IF(Orden="De más a menos",53-A60,A60)</f>
        <v>510.0</v>
      </c>
      <c r="D60" s="5">
        <f>SUM($C$10:C60)</f>
        <v>13260.0</v>
      </c>
      <c r="E60" s="12"/>
    </row>
    <row r="61" spans="1:5" x14ac:dyDescent="0.25">
      <c r="A61" s="10">
        <v>52</v>
      </c>
      <c r="B61" s="11">
        <f>IF(Inicio="","",Inicio+7*(A61-1))</f>
        <v/>
      </c>
      <c r="C61" s="5">
        <f>ImporteBase*IF(Orden="De más a menos",53-A61,A61)</f>
        <v>520.0</v>
      </c>
      <c r="D61" s="5">
        <f>SUM($C$10:C61)</f>
        <v>13780.0</v>
      </c>
      <c r="E61" s="12"/>
    </row>
  </sheetData>
  <sheetProtection sheet="1" objects="1" scenarios="1" formatColumns="0" formatRows="0"/>
  <conditionalFormatting sqref="A10:E61">
    <cfRule type="expression" dxfId="0" priority="1">
      <formula>$E10="✓"</formula>
    </cfRule>
  </conditionalFormatting>
  <conditionalFormatting sqref="H7">
    <cfRule type="dataBar" priority="2">
      <dataBar>
        <cfvo type="num" val="0"/>
        <cfvo type="num" val="1"/>
        <color rgb="FF9DB2EA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dataValidations count="4">
    <dataValidation type="decimal" operator="greaterThanOrEqual" allowBlank="1" showInputMessage="1" showErrorMessage="1" sqref="C4">
      <formula1>0</formula1>
    </dataValidation>
    <dataValidation type="date" allowBlank="1" showInputMessage="1" showErrorMessage="1" sqref="C5">
      <formula1>32874</formula1>
      <formula2>73415</formula2>
    </dataValidation>
    <dataValidation type="list" allowBlank="1" showInputMessage="1" showErrorMessage="1" sqref="C6">
      <formula1>"De menos a más,De más a menos"</formula1>
    </dataValidation>
    <dataValidation type="list" allowBlank="1" showInputMessage="1" showErrorMessage="1" sqref="E10:E61">
      <formula1>"✓"</formula1>
    </dataValidation>
  </dataValidations>
  <pageMargins left="0.551" right="0.551" top="0.551" bottom="0.551" header="0.3" footer="0.3"/>
  <pageSetup paperSize="9" fitToHeight="0" orientation="portrait"/>
  <headerFooter>
    <oddFooter>&amp;L&amp;8&amp;K666666temblu.com&amp;R&amp;8&amp;K666666&amp;P /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DB2EA"/>
              <x14:negativeFillColor rgb="FFFF0000"/>
              <x14:negativeBorderColor rgb="FFFF0000"/>
              <x14:axisColor rgb="FF000000"/>
            </x14:dataBar>
          </x14:cfRule>
          <xm:sqref>H7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52 semanas</vt:lpstr>
      <vt:lpstr>ImporteBase</vt:lpstr>
      <vt:lpstr>Inicio</vt:lpstr>
      <vt:lpstr>Orden</vt:lpstr>
    </vt:vector>
  </TitlesOfParts>
  <Company>Temblu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Reto de ahorro de las 52 semanas</dc:title>
  <dc:subject>Plantilla de Excel · Reto de las 52 semanas · Peso mexicano (MXN)</dc:subject>
  <dc:creator>Temblu</dc:creator>
  <dc:description>temblu.com</dc:description>
  <cp:lastModifiedBy>Temblu</cp:lastModifiedBy>
  <dcterms:created xsi:type="dcterms:W3CDTF">2026-01-01T00:00:00Z</dcterms:created>
  <dcterms:modified xsi:type="dcterms:W3CDTF">2026-01-01T00:00:00Z</dcterms:modified>
</cp:coreProperties>
</file>